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stephniem_cricket_co_za/Documents/Desktop/"/>
    </mc:Choice>
  </mc:AlternateContent>
  <xr:revisionPtr revIDLastSave="0" documentId="8_{AAC7D636-FA22-45F7-8882-9C4ABA366E70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" l="1"/>
  <c r="M21" i="1"/>
  <c r="M18" i="1"/>
  <c r="M56" i="1"/>
  <c r="M49" i="1"/>
  <c r="M27" i="1"/>
  <c r="M50" i="1"/>
  <c r="M30" i="1"/>
  <c r="M60" i="1"/>
  <c r="M53" i="1"/>
  <c r="M38" i="1"/>
  <c r="M48" i="1"/>
  <c r="M42" i="1"/>
  <c r="M34" i="1"/>
  <c r="M54" i="1"/>
  <c r="M11" i="1"/>
  <c r="M46" i="1"/>
  <c r="M35" i="1"/>
  <c r="M37" i="1"/>
  <c r="M16" i="1"/>
  <c r="M31" i="1"/>
  <c r="M28" i="1"/>
  <c r="M22" i="1"/>
  <c r="M25" i="1"/>
  <c r="M47" i="1"/>
  <c r="M10" i="1"/>
  <c r="M12" i="1"/>
  <c r="M51" i="1"/>
  <c r="M52" i="1"/>
  <c r="M58" i="1"/>
  <c r="M57" i="1"/>
  <c r="M17" i="1"/>
  <c r="M32" i="1"/>
  <c r="M23" i="1"/>
  <c r="M14" i="1"/>
  <c r="M26" i="1"/>
  <c r="M19" i="1"/>
  <c r="M15" i="1"/>
  <c r="M41" i="1"/>
  <c r="M29" i="1"/>
  <c r="M44" i="1"/>
  <c r="M40" i="1"/>
  <c r="M24" i="1"/>
  <c r="M39" i="1"/>
  <c r="M43" i="1"/>
  <c r="M59" i="1"/>
  <c r="M33" i="1"/>
  <c r="M36" i="1"/>
  <c r="M45" i="1"/>
  <c r="M55" i="1"/>
  <c r="M13" i="1"/>
  <c r="M61" i="1"/>
  <c r="M62" i="1"/>
  <c r="M63" i="1"/>
  <c r="M64" i="1"/>
  <c r="C18" i="2"/>
  <c r="C21" i="2"/>
  <c r="J20" i="2"/>
  <c r="E23" i="2"/>
  <c r="C24" i="2"/>
</calcChain>
</file>

<file path=xl/sharedStrings.xml><?xml version="1.0" encoding="utf-8"?>
<sst xmlns="http://schemas.openxmlformats.org/spreadsheetml/2006/main" count="189" uniqueCount="161">
  <si>
    <t>Sen = 19-26; Jun Vet = 27-39; Vet = 40-49; Sen Vet = 50+; Meesters 60+</t>
  </si>
  <si>
    <t xml:space="preserve">                                                                                             “Eden Sport Federation of the Year 2019”   </t>
  </si>
  <si>
    <r>
      <t xml:space="preserve">                             </t>
    </r>
    <r>
      <rPr>
        <b/>
        <i/>
        <sz val="20"/>
        <rFont val="Calibri"/>
        <family val="2"/>
      </rPr>
      <t>EDEN TWEEKAMP•BIATHLON</t>
    </r>
    <r>
      <rPr>
        <sz val="20"/>
        <rFont val="Calibri"/>
        <family val="2"/>
      </rPr>
      <t xml:space="preserve">                      </t>
    </r>
    <r>
      <rPr>
        <b/>
        <sz val="20"/>
        <rFont val="Calibri"/>
        <family val="2"/>
      </rPr>
      <t xml:space="preserve">      </t>
    </r>
  </si>
  <si>
    <t xml:space="preserve">P.O.Box 1131, OUDTSTHOORN, 6620       082-7734901    davesus@telkomsa.net                www.edenbiathlon.co.za </t>
  </si>
  <si>
    <t xml:space="preserve">HARDLOOP/ RUNNING </t>
  </si>
  <si>
    <t>ATHLETE NAME</t>
  </si>
  <si>
    <t>NAME OF TEAM</t>
  </si>
  <si>
    <t>SWEM/SWIMMING</t>
  </si>
  <si>
    <t>TYD</t>
  </si>
  <si>
    <t>PUNT</t>
  </si>
  <si>
    <t>BONUS</t>
  </si>
  <si>
    <t>TOTAAL</t>
  </si>
  <si>
    <t>WIMPY DOUBLES 2023</t>
  </si>
  <si>
    <t>EDEN BIATHLON - ENTRY FORM</t>
  </si>
  <si>
    <t xml:space="preserve"> 31 Jan 2023 OUDTSHOORN</t>
  </si>
  <si>
    <t>Esrie-Loock Bezuidenhout</t>
  </si>
  <si>
    <t>Professionals</t>
  </si>
  <si>
    <t>Addison Gillespie</t>
  </si>
  <si>
    <t>Marthinus Swart</t>
  </si>
  <si>
    <t>Lujah Diedericks</t>
  </si>
  <si>
    <t>Alisha de Kock</t>
  </si>
  <si>
    <t>Wannabees</t>
  </si>
  <si>
    <t>Extremes</t>
  </si>
  <si>
    <t>New flames</t>
  </si>
  <si>
    <t>Swarries</t>
  </si>
  <si>
    <t>Dream team</t>
  </si>
  <si>
    <t>Petro Marie Fourie</t>
  </si>
  <si>
    <t>Jason Muller</t>
  </si>
  <si>
    <t>Yedidah Theron</t>
  </si>
  <si>
    <t>Favian Swart</t>
  </si>
  <si>
    <t>Larissa Badenhorst</t>
  </si>
  <si>
    <t>Anja Lamprecht</t>
  </si>
  <si>
    <t>Tiaan Lamprecht</t>
  </si>
  <si>
    <t>Die Lampies</t>
  </si>
  <si>
    <t>Tshepo Matsie</t>
  </si>
  <si>
    <t>Ultramel and klippies</t>
  </si>
  <si>
    <t>Asive Mawxanga</t>
  </si>
  <si>
    <t>Asiphe Simama</t>
  </si>
  <si>
    <t>Top Gun</t>
  </si>
  <si>
    <t>Koketso Kekana</t>
  </si>
  <si>
    <t>Abigail van der Merwe</t>
  </si>
  <si>
    <t>Diamond girls</t>
  </si>
  <si>
    <t>Carika Bell</t>
  </si>
  <si>
    <t>Brandon Gouws</t>
  </si>
  <si>
    <t>Wilde katte</t>
  </si>
  <si>
    <t>Elizna Swart</t>
  </si>
  <si>
    <t>Leah Zaayman</t>
  </si>
  <si>
    <t>Die Meerkatte</t>
  </si>
  <si>
    <t xml:space="preserve">Lheané du Plessis </t>
  </si>
  <si>
    <t>Christiaan Marincowitz</t>
  </si>
  <si>
    <t>Dust4Glory</t>
  </si>
  <si>
    <t>Pienaar Muller</t>
  </si>
  <si>
    <t>Jonker Beukes</t>
  </si>
  <si>
    <t xml:space="preserve">Double Trouble </t>
  </si>
  <si>
    <t>De Wet Botes</t>
  </si>
  <si>
    <t>Isabella Bekker</t>
  </si>
  <si>
    <t>Dynamite Duo</t>
  </si>
  <si>
    <t>Remi Verlinde</t>
  </si>
  <si>
    <t>Helena de Waal</t>
  </si>
  <si>
    <t>All Stars</t>
  </si>
  <si>
    <t>Lily Marais</t>
  </si>
  <si>
    <t>Danelle du Toit</t>
  </si>
  <si>
    <t>Super Girls</t>
  </si>
  <si>
    <t>Cobie Loubser</t>
  </si>
  <si>
    <t>Luhann Westenraad</t>
  </si>
  <si>
    <t>Energy</t>
  </si>
  <si>
    <t>Hennie Calitz</t>
  </si>
  <si>
    <t>Alexander van Wyk</t>
  </si>
  <si>
    <t>Springbokke</t>
  </si>
  <si>
    <t>Alrie Eloff</t>
  </si>
  <si>
    <t>Gretha Truter</t>
  </si>
  <si>
    <t>Dream Team</t>
  </si>
  <si>
    <t>Janienike Olivier</t>
  </si>
  <si>
    <t xml:space="preserve">Nika Bothma </t>
  </si>
  <si>
    <t>The Leopards</t>
  </si>
  <si>
    <t>Engela de Wet</t>
  </si>
  <si>
    <t xml:space="preserve">Malan Kotzé </t>
  </si>
  <si>
    <t>Ninja's</t>
  </si>
  <si>
    <t>Magdel Kotzé</t>
  </si>
  <si>
    <t>Stiaan van Wyk</t>
  </si>
  <si>
    <t>FunWyks</t>
  </si>
  <si>
    <t xml:space="preserve">Fanie van Wyk </t>
  </si>
  <si>
    <t>Mari Claassen</t>
  </si>
  <si>
    <t>The Queens</t>
  </si>
  <si>
    <t>Nika Odendaal</t>
  </si>
  <si>
    <t>Kobus Smith</t>
  </si>
  <si>
    <t>It Runs in the Family</t>
  </si>
  <si>
    <t>Rudolf Smith</t>
  </si>
  <si>
    <t>Mr &amp; Mr Smith</t>
  </si>
  <si>
    <t>Jacobus Smith</t>
  </si>
  <si>
    <t>TYRON-LEE ANDRIES</t>
  </si>
  <si>
    <t>COOL RUNNINGS</t>
  </si>
  <si>
    <t>HANNELIZE OLIVIER</t>
  </si>
  <si>
    <t>CHANELLE BESTER</t>
  </si>
  <si>
    <t>TOM AND JERRY</t>
  </si>
  <si>
    <t>EMMA VAN DER WESTHUIZEN</t>
  </si>
  <si>
    <t>ANE BESTER</t>
  </si>
  <si>
    <t>BUGS BUNNIES</t>
  </si>
  <si>
    <t>ESTI HUGGET</t>
  </si>
  <si>
    <t>ZIG AND SHARCO</t>
  </si>
  <si>
    <t>ELIZMA HUYSER</t>
  </si>
  <si>
    <t>WILLIAM VAN TONDER</t>
  </si>
  <si>
    <t>SPUNGE BOB</t>
  </si>
  <si>
    <t>JUAN JOUBERT</t>
  </si>
  <si>
    <t>ANDREA VAN DER LINDE</t>
  </si>
  <si>
    <t>CANGO</t>
  </si>
  <si>
    <t>NINA CLOETE</t>
  </si>
  <si>
    <t>Johan Gräbe</t>
  </si>
  <si>
    <t>HisenseGo</t>
  </si>
  <si>
    <t>Chané Reinecke</t>
  </si>
  <si>
    <t>Le Roux Delport</t>
  </si>
  <si>
    <t>Blits Bokke</t>
  </si>
  <si>
    <t>Johan Schoeman</t>
  </si>
  <si>
    <t>CurroDuo</t>
  </si>
  <si>
    <t>Jonea Pretorius</t>
  </si>
  <si>
    <t>Pieter Schoeman</t>
  </si>
  <si>
    <t>Stoutwetters</t>
  </si>
  <si>
    <t>Johan Windt</t>
  </si>
  <si>
    <t>Jeandré Swannepoel</t>
  </si>
  <si>
    <t>Swanepoel Spice</t>
  </si>
  <si>
    <t>Leané Swanepoel</t>
  </si>
  <si>
    <t>Elsa de Villiers</t>
  </si>
  <si>
    <t>Bayview Babes</t>
  </si>
  <si>
    <t>Anita Louw</t>
  </si>
  <si>
    <t>Imke Swanepoel</t>
  </si>
  <si>
    <t>Veervoet Blitse</t>
  </si>
  <si>
    <t>Sailfish</t>
  </si>
  <si>
    <t>Jo-mari Smith</t>
  </si>
  <si>
    <t>Melissa Meyer</t>
  </si>
  <si>
    <t>Eagles</t>
  </si>
  <si>
    <t>Jan Abraham Meyer</t>
  </si>
  <si>
    <t>New kids on the block</t>
  </si>
  <si>
    <t>Misha Meyer</t>
  </si>
  <si>
    <t>Ready Steady Go</t>
  </si>
  <si>
    <t>Albie Calitz</t>
  </si>
  <si>
    <t>19</t>
  </si>
  <si>
    <t>15</t>
  </si>
  <si>
    <t>41</t>
  </si>
  <si>
    <t>17</t>
  </si>
  <si>
    <t>Daniel Anker</t>
  </si>
  <si>
    <t>Kenzy Barnard</t>
  </si>
  <si>
    <t>Ninke Griffioen</t>
  </si>
  <si>
    <t>Maruis Meyer</t>
  </si>
  <si>
    <t>Hennie Caltz</t>
  </si>
  <si>
    <t>Lerato Vena</t>
  </si>
  <si>
    <t>Hlonele Pikashe</t>
  </si>
  <si>
    <t>Chenein Hifke</t>
  </si>
  <si>
    <t>Asi Hlao</t>
  </si>
  <si>
    <t xml:space="preserve">Markus Viljoen </t>
  </si>
  <si>
    <t>Willem Meyer</t>
  </si>
  <si>
    <t>DNF</t>
  </si>
  <si>
    <t>Andre Jonker</t>
  </si>
  <si>
    <t xml:space="preserve">Matthys Swart </t>
  </si>
  <si>
    <t>Katinka Barnard</t>
  </si>
  <si>
    <t>Magnus Engelbrech</t>
  </si>
  <si>
    <t>Aliana Stears</t>
  </si>
  <si>
    <t>Jordon Bruwer</t>
  </si>
  <si>
    <t>Sashen Wagenaar</t>
  </si>
  <si>
    <t>Olivia Lamprecht</t>
  </si>
  <si>
    <t>Rikus Lamprecht</t>
  </si>
  <si>
    <t>Amanda Joubert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</si>
</sst>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0"/>
      <name val="Arial"/>
      <family val="2"/>
    </font>
    <font>
      <b/>
      <sz val="20"/>
      <name val="Comic Sans MS"/>
      <family val="4"/>
    </font>
    <font>
      <b/>
      <sz val="10"/>
      <name val="Arial Black"/>
      <family val="2"/>
    </font>
    <font>
      <b/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20"/>
      <name val="Calibri"/>
      <family val="2"/>
    </font>
    <font>
      <b/>
      <i/>
      <sz val="20"/>
      <name val="Calibri"/>
      <family val="2"/>
    </font>
    <font>
      <b/>
      <sz val="20"/>
      <name val="Calibri"/>
      <family val="2"/>
    </font>
    <font>
      <b/>
      <sz val="24"/>
      <name val="Calibri"/>
      <family val="2"/>
    </font>
    <font>
      <sz val="18"/>
      <name val="Arial"/>
      <family val="2"/>
    </font>
    <font>
      <b/>
      <i/>
      <sz val="12"/>
      <color rgb="FFFF0000"/>
      <name val="Calibri"/>
      <family val="2"/>
    </font>
    <font>
      <sz val="18"/>
      <color rgb="FF000000"/>
      <name val="Arial"/>
      <family val="2"/>
    </font>
    <font>
      <sz val="18"/>
      <color theme="1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left"/>
    </xf>
    <xf numFmtId="0" fontId="12" fillId="3" borderId="1" xfId="1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right" vertical="center"/>
    </xf>
    <xf numFmtId="49" fontId="14" fillId="3" borderId="1" xfId="0" applyNumberFormat="1" applyFont="1" applyFill="1" applyBorder="1" applyAlignment="1">
      <alignment horizontal="left" vertical="center"/>
    </xf>
    <xf numFmtId="1" fontId="12" fillId="3" borderId="1" xfId="1" applyNumberFormat="1" applyFont="1" applyFill="1" applyBorder="1" applyAlignment="1">
      <alignment horizontal="left"/>
    </xf>
    <xf numFmtId="1" fontId="14" fillId="3" borderId="1" xfId="1" applyNumberFormat="1" applyFont="1" applyFill="1" applyBorder="1" applyAlignment="1">
      <alignment horizontal="left" vertical="center"/>
    </xf>
    <xf numFmtId="1" fontId="14" fillId="3" borderId="1" xfId="1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15" fillId="3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2" fillId="3" borderId="1" xfId="0" quotePrefix="1" applyFont="1" applyFill="1" applyBorder="1" applyAlignment="1">
      <alignment horizontal="left"/>
    </xf>
    <xf numFmtId="0" fontId="15" fillId="3" borderId="1" xfId="1" applyFont="1" applyFill="1" applyBorder="1" applyAlignment="1">
      <alignment horizontal="left" vertical="center"/>
    </xf>
    <xf numFmtId="0" fontId="12" fillId="3" borderId="1" xfId="1" quotePrefix="1" applyFont="1" applyFill="1" applyBorder="1" applyAlignment="1">
      <alignment horizontal="left"/>
    </xf>
    <xf numFmtId="20" fontId="12" fillId="3" borderId="1" xfId="0" applyNumberFormat="1" applyFont="1" applyFill="1" applyBorder="1" applyAlignment="1">
      <alignment horizontal="left"/>
    </xf>
    <xf numFmtId="20" fontId="12" fillId="3" borderId="1" xfId="1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0" fillId="3" borderId="0" xfId="0" applyFill="1"/>
    <xf numFmtId="0" fontId="4" fillId="2" borderId="2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" fillId="2" borderId="2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0" fontId="12" fillId="4" borderId="1" xfId="1" applyFont="1" applyFill="1" applyBorder="1" applyAlignment="1">
      <alignment horizontal="left"/>
    </xf>
    <xf numFmtId="1" fontId="12" fillId="4" borderId="1" xfId="1" applyNumberFormat="1" applyFont="1" applyFill="1" applyBorder="1" applyAlignment="1">
      <alignment horizontal="left"/>
    </xf>
    <xf numFmtId="20" fontId="12" fillId="4" borderId="1" xfId="1" applyNumberFormat="1" applyFont="1" applyFill="1" applyBorder="1" applyAlignment="1">
      <alignment horizontal="left"/>
    </xf>
    <xf numFmtId="20" fontId="12" fillId="4" borderId="1" xfId="0" applyNumberFormat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49" fontId="14" fillId="4" borderId="1" xfId="0" applyNumberFormat="1" applyFont="1" applyFill="1" applyBorder="1" applyAlignment="1">
      <alignment horizontal="left" vertical="center"/>
    </xf>
    <xf numFmtId="0" fontId="12" fillId="4" borderId="1" xfId="0" quotePrefix="1" applyFont="1" applyFill="1" applyBorder="1" applyAlignment="1">
      <alignment horizontal="left"/>
    </xf>
    <xf numFmtId="0" fontId="12" fillId="4" borderId="1" xfId="1" quotePrefix="1" applyFont="1" applyFill="1" applyBorder="1" applyAlignment="1">
      <alignment horizontal="left"/>
    </xf>
    <xf numFmtId="49" fontId="15" fillId="4" borderId="1" xfId="0" applyNumberFormat="1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/>
    </xf>
    <xf numFmtId="0" fontId="16" fillId="5" borderId="0" xfId="0" applyFont="1" applyFill="1" applyAlignment="1">
      <alignment horizontal="left"/>
    </xf>
    <xf numFmtId="0" fontId="0" fillId="5" borderId="0" xfId="0" applyFill="1"/>
    <xf numFmtId="0" fontId="12" fillId="6" borderId="1" xfId="0" applyFont="1" applyFill="1" applyBorder="1" applyAlignment="1">
      <alignment horizontal="center"/>
    </xf>
    <xf numFmtId="0" fontId="12" fillId="6" borderId="1" xfId="1" applyFont="1" applyFill="1" applyBorder="1" applyAlignment="1">
      <alignment horizontal="left"/>
    </xf>
    <xf numFmtId="20" fontId="12" fillId="6" borderId="1" xfId="1" applyNumberFormat="1" applyFont="1" applyFill="1" applyBorder="1" applyAlignment="1">
      <alignment horizontal="left"/>
    </xf>
    <xf numFmtId="20" fontId="12" fillId="6" borderId="1" xfId="0" applyNumberFormat="1" applyFont="1" applyFill="1" applyBorder="1" applyAlignment="1">
      <alignment horizontal="left"/>
    </xf>
    <xf numFmtId="0" fontId="12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1268730</xdr:colOff>
      <xdr:row>0</xdr:row>
      <xdr:rowOff>0</xdr:rowOff>
    </xdr:from>
    <xdr:to>
      <xdr:col>13</xdr:col>
      <xdr:colOff>3810</xdr:colOff>
      <xdr:row>3</xdr:row>
      <xdr:rowOff>167640</xdr:rowOff>
    </xdr:to>
    <xdr:pic>
      <xdr:nvPicPr>
        <xdr:cNvPr id="1126" name="Picture 4">
          <a:extLst>
            <a:ext uri="{FF2B5EF4-FFF2-40B4-BE49-F238E27FC236}">
              <a16:creationId xmlns:a16="http://schemas.microsoft.com/office/drawing/2014/main" id="{0A1AA04C-2208-1330-9112-89660ACE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6580" y="0"/>
          <a:ext cx="1859280" cy="1596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4"/>
  <sheetViews>
    <sheetView tabSelected="1" zoomScale="40" zoomScaleNormal="40" workbookViewId="0">
      <selection activeCell="N12" sqref="N12"/>
    </sheetView>
  </sheetViews>
  <sheetFormatPr defaultRowHeight="20.399999999999999" x14ac:dyDescent="0.35"/>
  <cols>
    <col min="1" max="1" width="9.109375" style="9" customWidth="1"/>
    <col min="2" max="2" width="44.44140625" customWidth="1"/>
    <col min="3" max="3" width="35.5546875" customWidth="1"/>
    <col min="4" max="4" width="13.6640625" style="18" customWidth="1"/>
    <col min="5" max="5" width="12.21875" customWidth="1"/>
    <col min="6" max="6" width="11.5546875" customWidth="1"/>
    <col min="7" max="7" width="11.6640625" customWidth="1"/>
    <col min="8" max="8" width="47.77734375" customWidth="1"/>
    <col min="9" max="9" width="10" style="18" customWidth="1"/>
    <col min="10" max="10" width="16.21875" customWidth="1"/>
    <col min="11" max="11" width="8.88671875" customWidth="1"/>
    <col min="12" max="12" width="27.77734375" style="42" customWidth="1"/>
    <col min="13" max="13" width="17.77734375" customWidth="1"/>
  </cols>
  <sheetData>
    <row r="1" spans="1:13" ht="49.5" customHeight="1" x14ac:dyDescent="0.35">
      <c r="A1" s="6"/>
      <c r="B1" s="46" t="s">
        <v>2</v>
      </c>
      <c r="C1" s="46"/>
      <c r="D1" s="46"/>
      <c r="E1" s="46"/>
      <c r="F1" s="46"/>
      <c r="G1" s="46"/>
      <c r="H1" s="46"/>
      <c r="I1" s="13"/>
      <c r="J1" s="1"/>
      <c r="K1" s="1"/>
      <c r="L1" s="41"/>
      <c r="M1" s="1"/>
    </row>
    <row r="2" spans="1:13" ht="32.25" customHeight="1" x14ac:dyDescent="0.35">
      <c r="A2" s="6"/>
      <c r="B2" s="45" t="s">
        <v>3</v>
      </c>
      <c r="C2" s="45"/>
      <c r="D2" s="45"/>
      <c r="E2" s="45"/>
      <c r="F2" s="45"/>
      <c r="G2" s="45"/>
      <c r="H2" s="45"/>
      <c r="I2" s="10"/>
      <c r="J2" s="1"/>
      <c r="K2" s="1"/>
      <c r="L2" s="41"/>
      <c r="M2" s="1"/>
    </row>
    <row r="3" spans="1:13" ht="32.25" customHeight="1" x14ac:dyDescent="0.35">
      <c r="A3" s="6"/>
      <c r="B3" s="47" t="s">
        <v>13</v>
      </c>
      <c r="C3" s="48"/>
      <c r="D3" s="48"/>
      <c r="E3" s="48"/>
      <c r="F3" s="48"/>
      <c r="G3" s="48"/>
      <c r="H3" s="48"/>
      <c r="I3" s="19"/>
      <c r="J3" s="1"/>
      <c r="K3" s="1"/>
      <c r="L3" s="41"/>
      <c r="M3" s="1"/>
    </row>
    <row r="4" spans="1:13" ht="22.5" customHeight="1" x14ac:dyDescent="0.35">
      <c r="A4" s="6"/>
      <c r="B4" s="44" t="s">
        <v>1</v>
      </c>
      <c r="C4" s="44"/>
      <c r="D4" s="44"/>
      <c r="E4" s="44"/>
      <c r="F4" s="44"/>
      <c r="G4" s="44"/>
      <c r="H4" s="44"/>
      <c r="I4" s="12"/>
      <c r="J4" s="1"/>
      <c r="K4" s="1"/>
      <c r="L4" s="41"/>
      <c r="M4" s="1"/>
    </row>
    <row r="5" spans="1:13" ht="12.75" hidden="1" customHeight="1" x14ac:dyDescent="0.35">
      <c r="A5" s="6"/>
      <c r="B5" s="44"/>
      <c r="C5" s="44"/>
      <c r="D5" s="44"/>
      <c r="E5" s="44"/>
      <c r="F5" s="44"/>
      <c r="G5" s="44"/>
      <c r="H5" s="44"/>
      <c r="I5" s="12"/>
      <c r="J5" s="1"/>
      <c r="K5" s="1"/>
      <c r="L5" s="41"/>
      <c r="M5" s="1"/>
    </row>
    <row r="6" spans="1:13" ht="29.4" x14ac:dyDescent="0.65">
      <c r="A6" s="7"/>
      <c r="B6" s="1"/>
      <c r="C6" s="11" t="s">
        <v>12</v>
      </c>
      <c r="D6" s="17"/>
      <c r="E6" s="1"/>
      <c r="F6" s="1"/>
      <c r="G6" s="1"/>
      <c r="H6" s="1"/>
      <c r="I6" s="17"/>
      <c r="J6" s="1"/>
      <c r="K6" s="1"/>
      <c r="L6" s="41"/>
      <c r="M6" s="1"/>
    </row>
    <row r="7" spans="1:13" ht="21" x14ac:dyDescent="0.4">
      <c r="A7" s="8"/>
      <c r="B7" s="1" t="s">
        <v>14</v>
      </c>
      <c r="C7" s="1"/>
      <c r="D7" s="17"/>
      <c r="E7" s="1"/>
      <c r="F7" s="1"/>
      <c r="G7" s="1"/>
      <c r="H7" s="2" t="s">
        <v>0</v>
      </c>
      <c r="I7" s="17"/>
      <c r="J7" s="1"/>
      <c r="K7" s="1"/>
      <c r="L7" s="41"/>
      <c r="M7" s="1"/>
    </row>
    <row r="8" spans="1:13" ht="21" x14ac:dyDescent="0.4">
      <c r="A8" s="3"/>
      <c r="B8" s="27" t="s">
        <v>4</v>
      </c>
      <c r="C8" s="27"/>
      <c r="D8" s="28"/>
      <c r="E8" s="29"/>
      <c r="F8" s="29"/>
      <c r="G8" s="29"/>
      <c r="H8" s="27" t="s">
        <v>7</v>
      </c>
      <c r="I8" s="28"/>
      <c r="J8" s="60"/>
      <c r="K8" s="60"/>
      <c r="L8" s="61"/>
      <c r="M8" s="62"/>
    </row>
    <row r="9" spans="1:13" ht="21" x14ac:dyDescent="0.4">
      <c r="A9" s="39"/>
      <c r="B9" s="24" t="s">
        <v>5</v>
      </c>
      <c r="C9" s="24" t="s">
        <v>6</v>
      </c>
      <c r="D9" s="25"/>
      <c r="E9" s="4" t="s">
        <v>8</v>
      </c>
      <c r="F9" s="4" t="s">
        <v>10</v>
      </c>
      <c r="G9" s="4" t="s">
        <v>9</v>
      </c>
      <c r="H9" s="24" t="s">
        <v>5</v>
      </c>
      <c r="I9" s="25"/>
      <c r="J9" s="4" t="s">
        <v>8</v>
      </c>
      <c r="K9" s="4" t="s">
        <v>10</v>
      </c>
      <c r="L9" s="43" t="s">
        <v>9</v>
      </c>
      <c r="M9" s="5" t="s">
        <v>11</v>
      </c>
    </row>
    <row r="10" spans="1:13" ht="22.8" x14ac:dyDescent="0.4">
      <c r="A10" s="14">
        <v>1</v>
      </c>
      <c r="B10" s="15" t="s">
        <v>15</v>
      </c>
      <c r="C10" s="15" t="s">
        <v>16</v>
      </c>
      <c r="D10" s="20" t="s">
        <v>137</v>
      </c>
      <c r="E10" s="35">
        <v>0.12430555555555556</v>
      </c>
      <c r="F10" s="15">
        <v>5</v>
      </c>
      <c r="G10" s="15">
        <v>1060</v>
      </c>
      <c r="H10" s="15" t="s">
        <v>26</v>
      </c>
      <c r="I10" s="30" t="s">
        <v>135</v>
      </c>
      <c r="J10" s="35">
        <v>4.7222222222222221E-2</v>
      </c>
      <c r="K10" s="15"/>
      <c r="L10" s="40">
        <v>1090</v>
      </c>
      <c r="M10" s="15">
        <f t="shared" ref="M10:M40" si="0">SUM(F10,G10,K10:L10)</f>
        <v>2155</v>
      </c>
    </row>
    <row r="11" spans="1:13" s="38" customFormat="1" ht="22.8" x14ac:dyDescent="0.4">
      <c r="A11" s="37">
        <v>2</v>
      </c>
      <c r="B11" s="16" t="s">
        <v>115</v>
      </c>
      <c r="C11" s="16" t="s">
        <v>116</v>
      </c>
      <c r="D11" s="16">
        <v>13</v>
      </c>
      <c r="E11" s="36">
        <v>0.12083333333333333</v>
      </c>
      <c r="F11" s="16"/>
      <c r="G11" s="16">
        <v>995</v>
      </c>
      <c r="H11" s="16" t="s">
        <v>117</v>
      </c>
      <c r="I11" s="16">
        <v>70</v>
      </c>
      <c r="J11" s="35">
        <v>2.7777777777777776E-2</v>
      </c>
      <c r="K11" s="15"/>
      <c r="L11" s="40">
        <v>1130</v>
      </c>
      <c r="M11" s="15">
        <f t="shared" si="0"/>
        <v>2125</v>
      </c>
    </row>
    <row r="12" spans="1:13" ht="22.8" x14ac:dyDescent="0.4">
      <c r="A12" s="14">
        <v>3</v>
      </c>
      <c r="B12" s="15" t="s">
        <v>148</v>
      </c>
      <c r="C12" s="32"/>
      <c r="D12" s="15">
        <v>19</v>
      </c>
      <c r="E12" s="36">
        <v>9.0277777777777776E-2</v>
      </c>
      <c r="F12" s="16"/>
      <c r="G12" s="16">
        <v>1095</v>
      </c>
      <c r="H12" s="15" t="s">
        <v>141</v>
      </c>
      <c r="I12" s="30" t="s">
        <v>135</v>
      </c>
      <c r="J12" s="35">
        <v>5.2083333333333336E-2</v>
      </c>
      <c r="K12" s="15"/>
      <c r="L12" s="40">
        <v>1020</v>
      </c>
      <c r="M12" s="15">
        <f t="shared" si="0"/>
        <v>2115</v>
      </c>
    </row>
    <row r="13" spans="1:13" ht="22.8" x14ac:dyDescent="0.4">
      <c r="A13" s="14">
        <v>4</v>
      </c>
      <c r="B13" s="16" t="s">
        <v>85</v>
      </c>
      <c r="C13" s="16" t="s">
        <v>86</v>
      </c>
      <c r="D13" s="21">
        <v>66</v>
      </c>
      <c r="E13" s="36">
        <v>5.7638888888888885E-2</v>
      </c>
      <c r="F13" s="16">
        <v>36</v>
      </c>
      <c r="G13" s="16">
        <v>1060</v>
      </c>
      <c r="H13" s="16" t="s">
        <v>87</v>
      </c>
      <c r="I13" s="21">
        <v>9</v>
      </c>
      <c r="J13" s="35">
        <v>3.4722222222222224E-2</v>
      </c>
      <c r="K13" s="15"/>
      <c r="L13" s="40">
        <v>1010</v>
      </c>
      <c r="M13" s="15">
        <f t="shared" si="0"/>
        <v>2106</v>
      </c>
    </row>
    <row r="14" spans="1:13" ht="22.8" x14ac:dyDescent="0.4">
      <c r="A14" s="14">
        <v>5</v>
      </c>
      <c r="B14" s="16" t="s">
        <v>58</v>
      </c>
      <c r="C14" s="16" t="s">
        <v>59</v>
      </c>
      <c r="D14" s="21">
        <v>11</v>
      </c>
      <c r="E14" s="36">
        <v>5.8333333333333327E-2</v>
      </c>
      <c r="F14" s="16"/>
      <c r="G14" s="16">
        <v>1070</v>
      </c>
      <c r="H14" s="16" t="s">
        <v>60</v>
      </c>
      <c r="I14" s="21">
        <v>11</v>
      </c>
      <c r="J14" s="35">
        <v>3.2638888888888891E-2</v>
      </c>
      <c r="K14" s="15"/>
      <c r="L14" s="41">
        <v>990</v>
      </c>
      <c r="M14" s="15">
        <f t="shared" si="0"/>
        <v>2060</v>
      </c>
    </row>
    <row r="15" spans="1:13" ht="22.8" x14ac:dyDescent="0.4">
      <c r="A15" s="50">
        <v>6</v>
      </c>
      <c r="B15" s="51" t="s">
        <v>52</v>
      </c>
      <c r="C15" s="51" t="s">
        <v>53</v>
      </c>
      <c r="D15" s="52">
        <v>13</v>
      </c>
      <c r="E15" s="53">
        <v>0.11805555555555557</v>
      </c>
      <c r="F15" s="51"/>
      <c r="G15" s="51">
        <v>1015</v>
      </c>
      <c r="H15" s="51" t="s">
        <v>54</v>
      </c>
      <c r="I15" s="52">
        <v>11</v>
      </c>
      <c r="J15" s="54">
        <v>2.7777777777777776E-2</v>
      </c>
      <c r="K15" s="49"/>
      <c r="L15" s="55">
        <v>1040</v>
      </c>
      <c r="M15" s="49">
        <f t="shared" si="0"/>
        <v>2055</v>
      </c>
    </row>
    <row r="16" spans="1:13" ht="22.8" x14ac:dyDescent="0.4">
      <c r="A16" s="50">
        <v>6</v>
      </c>
      <c r="B16" s="51" t="s">
        <v>112</v>
      </c>
      <c r="C16" s="51" t="s">
        <v>113</v>
      </c>
      <c r="D16" s="56" t="s">
        <v>136</v>
      </c>
      <c r="E16" s="53">
        <v>9.8611111111111108E-2</v>
      </c>
      <c r="F16" s="51"/>
      <c r="G16" s="51">
        <v>1105</v>
      </c>
      <c r="H16" s="51" t="s">
        <v>114</v>
      </c>
      <c r="I16" s="56" t="s">
        <v>136</v>
      </c>
      <c r="J16" s="54">
        <v>5.9027777777777783E-2</v>
      </c>
      <c r="K16" s="49"/>
      <c r="L16" s="55">
        <v>950</v>
      </c>
      <c r="M16" s="49">
        <f t="shared" si="0"/>
        <v>2055</v>
      </c>
    </row>
    <row r="17" spans="1:13" ht="22.8" x14ac:dyDescent="0.4">
      <c r="A17" s="14">
        <v>7</v>
      </c>
      <c r="B17" s="16" t="s">
        <v>46</v>
      </c>
      <c r="C17" s="16" t="s">
        <v>47</v>
      </c>
      <c r="D17" s="21">
        <v>11</v>
      </c>
      <c r="E17" s="36">
        <v>6.3888888888888884E-2</v>
      </c>
      <c r="F17" s="16"/>
      <c r="G17" s="16">
        <v>1030</v>
      </c>
      <c r="H17" s="16" t="s">
        <v>48</v>
      </c>
      <c r="I17" s="21">
        <v>11</v>
      </c>
      <c r="J17" s="35">
        <v>3.0555555555555555E-2</v>
      </c>
      <c r="K17" s="15"/>
      <c r="L17" s="41">
        <v>1020</v>
      </c>
      <c r="M17" s="15">
        <f t="shared" si="0"/>
        <v>2050</v>
      </c>
    </row>
    <row r="18" spans="1:13" ht="22.8" x14ac:dyDescent="0.4">
      <c r="A18" s="14">
        <v>8</v>
      </c>
      <c r="B18" s="16" t="s">
        <v>98</v>
      </c>
      <c r="C18" s="16" t="s">
        <v>99</v>
      </c>
      <c r="D18" s="16">
        <v>17</v>
      </c>
      <c r="E18" s="36">
        <v>0.1111111111111111</v>
      </c>
      <c r="F18" s="16"/>
      <c r="G18" s="16">
        <v>1065</v>
      </c>
      <c r="H18" s="16" t="s">
        <v>100</v>
      </c>
      <c r="I18" s="34">
        <v>19</v>
      </c>
      <c r="J18" s="35">
        <v>5.5555555555555552E-2</v>
      </c>
      <c r="K18" s="15"/>
      <c r="L18" s="40">
        <v>970</v>
      </c>
      <c r="M18" s="15">
        <f t="shared" si="0"/>
        <v>2035</v>
      </c>
    </row>
    <row r="19" spans="1:13" ht="22.8" x14ac:dyDescent="0.4">
      <c r="A19" s="14">
        <v>9</v>
      </c>
      <c r="B19" s="16" t="s">
        <v>110</v>
      </c>
      <c r="C19" s="16" t="s">
        <v>111</v>
      </c>
      <c r="D19" s="32">
        <v>11</v>
      </c>
      <c r="E19" s="36">
        <v>5.486111111111111E-2</v>
      </c>
      <c r="F19" s="16"/>
      <c r="G19" s="16">
        <v>1090</v>
      </c>
      <c r="H19" s="16" t="s">
        <v>134</v>
      </c>
      <c r="I19" s="32">
        <v>11</v>
      </c>
      <c r="J19" s="35">
        <v>3.3333333333333333E-2</v>
      </c>
      <c r="K19" s="15"/>
      <c r="L19" s="40">
        <v>940</v>
      </c>
      <c r="M19" s="15">
        <f t="shared" si="0"/>
        <v>2030</v>
      </c>
    </row>
    <row r="20" spans="1:13" ht="22.8" x14ac:dyDescent="0.4">
      <c r="A20" s="14">
        <v>10</v>
      </c>
      <c r="B20" s="15" t="s">
        <v>18</v>
      </c>
      <c r="C20" s="15" t="s">
        <v>24</v>
      </c>
      <c r="D20" s="16">
        <v>17</v>
      </c>
      <c r="E20" s="35">
        <v>0.10625</v>
      </c>
      <c r="F20" s="15"/>
      <c r="G20" s="15">
        <v>1010</v>
      </c>
      <c r="H20" s="15" t="s">
        <v>29</v>
      </c>
      <c r="I20" s="16">
        <v>17</v>
      </c>
      <c r="J20" s="35">
        <v>4.6527777777777779E-2</v>
      </c>
      <c r="K20" s="15"/>
      <c r="L20" s="40">
        <v>1010</v>
      </c>
      <c r="M20" s="15">
        <f t="shared" si="0"/>
        <v>2020</v>
      </c>
    </row>
    <row r="21" spans="1:13" ht="22.8" x14ac:dyDescent="0.4">
      <c r="A21" s="14">
        <v>11</v>
      </c>
      <c r="B21" s="15" t="s">
        <v>19</v>
      </c>
      <c r="C21" s="15" t="s">
        <v>25</v>
      </c>
      <c r="D21" s="16">
        <v>17</v>
      </c>
      <c r="E21" s="35">
        <v>0.12083333333333333</v>
      </c>
      <c r="F21" s="15"/>
      <c r="G21" s="15">
        <v>1010</v>
      </c>
      <c r="H21" s="15" t="s">
        <v>30</v>
      </c>
      <c r="I21" s="16">
        <v>17</v>
      </c>
      <c r="J21" s="35">
        <v>5.2083333333333336E-2</v>
      </c>
      <c r="K21" s="15"/>
      <c r="L21" s="40">
        <v>1000</v>
      </c>
      <c r="M21" s="15">
        <f t="shared" si="0"/>
        <v>2010</v>
      </c>
    </row>
    <row r="22" spans="1:13" ht="22.8" x14ac:dyDescent="0.4">
      <c r="A22" s="14">
        <v>12</v>
      </c>
      <c r="B22" s="16" t="s">
        <v>93</v>
      </c>
      <c r="C22" s="16" t="s">
        <v>94</v>
      </c>
      <c r="D22" s="34">
        <v>17</v>
      </c>
      <c r="E22" s="36">
        <v>0.1125</v>
      </c>
      <c r="F22" s="16"/>
      <c r="G22" s="16">
        <v>1055</v>
      </c>
      <c r="H22" s="16" t="s">
        <v>95</v>
      </c>
      <c r="I22" s="20" t="s">
        <v>135</v>
      </c>
      <c r="J22" s="35">
        <v>5.6944444444444443E-2</v>
      </c>
      <c r="K22" s="15"/>
      <c r="L22" s="40">
        <v>950</v>
      </c>
      <c r="M22" s="15">
        <f t="shared" si="0"/>
        <v>2005</v>
      </c>
    </row>
    <row r="23" spans="1:13" ht="22.8" x14ac:dyDescent="0.4">
      <c r="A23" s="14">
        <v>13</v>
      </c>
      <c r="B23" s="16" t="s">
        <v>55</v>
      </c>
      <c r="C23" s="16" t="s">
        <v>56</v>
      </c>
      <c r="D23" s="21">
        <v>11</v>
      </c>
      <c r="E23" s="36">
        <v>5.8333333333333327E-2</v>
      </c>
      <c r="F23" s="16"/>
      <c r="G23" s="16">
        <v>1070</v>
      </c>
      <c r="H23" s="16" t="s">
        <v>57</v>
      </c>
      <c r="I23" s="21">
        <v>11</v>
      </c>
      <c r="J23" s="35">
        <v>3.7499999999999999E-2</v>
      </c>
      <c r="K23" s="15"/>
      <c r="L23" s="41">
        <v>920</v>
      </c>
      <c r="M23" s="15">
        <f t="shared" si="0"/>
        <v>1990</v>
      </c>
    </row>
    <row r="24" spans="1:13" ht="22.8" x14ac:dyDescent="0.4">
      <c r="A24" s="14">
        <v>14</v>
      </c>
      <c r="B24" s="15" t="s">
        <v>139</v>
      </c>
      <c r="C24" s="15" t="s">
        <v>129</v>
      </c>
      <c r="D24" s="15">
        <v>13</v>
      </c>
      <c r="E24" s="36">
        <v>0.12152777777777778</v>
      </c>
      <c r="F24" s="16"/>
      <c r="G24" s="16">
        <v>1020</v>
      </c>
      <c r="H24" s="15" t="s">
        <v>140</v>
      </c>
      <c r="I24" s="15">
        <v>13</v>
      </c>
      <c r="J24" s="35">
        <v>2.7777777777777776E-2</v>
      </c>
      <c r="K24" s="15"/>
      <c r="L24" s="40">
        <v>960</v>
      </c>
      <c r="M24" s="15">
        <f t="shared" si="0"/>
        <v>1980</v>
      </c>
    </row>
    <row r="25" spans="1:13" ht="22.8" x14ac:dyDescent="0.4">
      <c r="A25" s="14">
        <v>15</v>
      </c>
      <c r="B25" s="16" t="s">
        <v>107</v>
      </c>
      <c r="C25" s="16" t="s">
        <v>108</v>
      </c>
      <c r="D25" s="34">
        <v>17</v>
      </c>
      <c r="E25" s="36">
        <v>0.1173611111111111</v>
      </c>
      <c r="F25" s="16"/>
      <c r="G25" s="16">
        <v>915</v>
      </c>
      <c r="H25" s="16" t="s">
        <v>109</v>
      </c>
      <c r="I25" s="20" t="s">
        <v>135</v>
      </c>
      <c r="J25" s="35">
        <v>4.9305555555555554E-2</v>
      </c>
      <c r="K25" s="15"/>
      <c r="L25" s="40">
        <v>1060</v>
      </c>
      <c r="M25" s="15">
        <f t="shared" si="0"/>
        <v>1975</v>
      </c>
    </row>
    <row r="26" spans="1:13" ht="22.8" x14ac:dyDescent="0.4">
      <c r="A26" s="50">
        <v>16</v>
      </c>
      <c r="B26" s="51" t="s">
        <v>67</v>
      </c>
      <c r="C26" s="51" t="s">
        <v>68</v>
      </c>
      <c r="D26" s="52">
        <v>11</v>
      </c>
      <c r="E26" s="53">
        <v>5.6250000000000001E-2</v>
      </c>
      <c r="F26" s="51"/>
      <c r="G26" s="51">
        <v>1080</v>
      </c>
      <c r="H26" s="51" t="s">
        <v>69</v>
      </c>
      <c r="I26" s="52">
        <v>11</v>
      </c>
      <c r="J26" s="54">
        <v>4.1666666666666664E-2</v>
      </c>
      <c r="K26" s="49"/>
      <c r="L26" s="55">
        <v>860</v>
      </c>
      <c r="M26" s="49">
        <f t="shared" si="0"/>
        <v>1940</v>
      </c>
    </row>
    <row r="27" spans="1:13" ht="22.8" x14ac:dyDescent="0.4">
      <c r="A27" s="50">
        <v>16</v>
      </c>
      <c r="B27" s="51" t="s">
        <v>90</v>
      </c>
      <c r="C27" s="51" t="s">
        <v>91</v>
      </c>
      <c r="D27" s="57">
        <v>19</v>
      </c>
      <c r="E27" s="53">
        <v>8.819444444444445E-2</v>
      </c>
      <c r="F27" s="51"/>
      <c r="G27" s="51">
        <v>1110</v>
      </c>
      <c r="H27" s="51" t="s">
        <v>92</v>
      </c>
      <c r="I27" s="58">
        <v>20</v>
      </c>
      <c r="J27" s="54">
        <v>6.6666666666666666E-2</v>
      </c>
      <c r="K27" s="49"/>
      <c r="L27" s="55">
        <v>830</v>
      </c>
      <c r="M27" s="49">
        <f t="shared" si="0"/>
        <v>1940</v>
      </c>
    </row>
    <row r="28" spans="1:13" ht="19.5" customHeight="1" x14ac:dyDescent="0.4">
      <c r="A28" s="14">
        <v>17</v>
      </c>
      <c r="B28" s="15" t="s">
        <v>143</v>
      </c>
      <c r="C28" s="15" t="s">
        <v>23</v>
      </c>
      <c r="D28" s="16">
        <v>15</v>
      </c>
      <c r="E28" s="35">
        <v>0.13125000000000001</v>
      </c>
      <c r="F28" s="15"/>
      <c r="G28" s="15">
        <v>875</v>
      </c>
      <c r="H28" s="15" t="s">
        <v>28</v>
      </c>
      <c r="I28" s="20" t="s">
        <v>135</v>
      </c>
      <c r="J28" s="35">
        <v>4.9999999999999996E-2</v>
      </c>
      <c r="K28" s="15"/>
      <c r="L28" s="40">
        <v>1050</v>
      </c>
      <c r="M28" s="15">
        <f t="shared" si="0"/>
        <v>1925</v>
      </c>
    </row>
    <row r="29" spans="1:13" ht="22.8" x14ac:dyDescent="0.4">
      <c r="A29" s="14">
        <v>18</v>
      </c>
      <c r="B29" s="16" t="s">
        <v>61</v>
      </c>
      <c r="C29" s="16" t="s">
        <v>62</v>
      </c>
      <c r="D29" s="21">
        <v>27</v>
      </c>
      <c r="E29" s="36">
        <v>0.13055555555555556</v>
      </c>
      <c r="F29" s="16">
        <v>15</v>
      </c>
      <c r="G29" s="16">
        <v>950</v>
      </c>
      <c r="H29" s="16" t="s">
        <v>63</v>
      </c>
      <c r="I29" s="21">
        <v>11</v>
      </c>
      <c r="J29" s="35">
        <v>3.5416666666666666E-2</v>
      </c>
      <c r="K29" s="15"/>
      <c r="L29" s="40">
        <v>950</v>
      </c>
      <c r="M29" s="15">
        <f t="shared" si="0"/>
        <v>1915</v>
      </c>
    </row>
    <row r="30" spans="1:13" ht="22.8" x14ac:dyDescent="0.4">
      <c r="A30" s="14">
        <v>19</v>
      </c>
      <c r="B30" s="15" t="s">
        <v>31</v>
      </c>
      <c r="C30" s="15" t="s">
        <v>33</v>
      </c>
      <c r="D30" s="32">
        <v>29</v>
      </c>
      <c r="E30" s="35">
        <v>0.13958333333333334</v>
      </c>
      <c r="F30" s="15"/>
      <c r="G30" s="15">
        <v>885</v>
      </c>
      <c r="H30" s="15" t="s">
        <v>32</v>
      </c>
      <c r="I30" s="32">
        <v>33</v>
      </c>
      <c r="J30" s="35">
        <v>4.9305555555555554E-2</v>
      </c>
      <c r="K30" s="15">
        <v>33</v>
      </c>
      <c r="L30" s="40">
        <v>990</v>
      </c>
      <c r="M30" s="15">
        <f t="shared" si="0"/>
        <v>1908</v>
      </c>
    </row>
    <row r="31" spans="1:13" ht="22.8" x14ac:dyDescent="0.4">
      <c r="A31" s="14">
        <v>20</v>
      </c>
      <c r="B31" s="15" t="s">
        <v>20</v>
      </c>
      <c r="C31" s="15" t="s">
        <v>21</v>
      </c>
      <c r="D31" s="26" t="s">
        <v>138</v>
      </c>
      <c r="E31" s="35">
        <v>0.12013888888888889</v>
      </c>
      <c r="F31" s="15"/>
      <c r="G31" s="15">
        <v>1000</v>
      </c>
      <c r="H31" s="31" t="s">
        <v>153</v>
      </c>
      <c r="I31" s="26" t="s">
        <v>138</v>
      </c>
      <c r="J31" s="35">
        <v>6.0416666666666667E-2</v>
      </c>
      <c r="K31" s="15"/>
      <c r="L31" s="40">
        <v>880</v>
      </c>
      <c r="M31" s="15">
        <f t="shared" si="0"/>
        <v>1880</v>
      </c>
    </row>
    <row r="32" spans="1:13" ht="22.8" x14ac:dyDescent="0.4">
      <c r="A32" s="50">
        <v>21</v>
      </c>
      <c r="B32" s="51" t="s">
        <v>49</v>
      </c>
      <c r="C32" s="51" t="s">
        <v>50</v>
      </c>
      <c r="D32" s="52">
        <v>11</v>
      </c>
      <c r="E32" s="53">
        <v>6.458333333333334E-2</v>
      </c>
      <c r="F32" s="51"/>
      <c r="G32" s="51">
        <v>1015</v>
      </c>
      <c r="H32" s="51" t="s">
        <v>51</v>
      </c>
      <c r="I32" s="52">
        <v>11</v>
      </c>
      <c r="J32" s="54">
        <v>4.5138888888888888E-2</v>
      </c>
      <c r="K32" s="49"/>
      <c r="L32" s="55">
        <v>860</v>
      </c>
      <c r="M32" s="49">
        <f t="shared" si="0"/>
        <v>1875</v>
      </c>
    </row>
    <row r="33" spans="1:13" ht="22.8" x14ac:dyDescent="0.4">
      <c r="A33" s="50">
        <v>21</v>
      </c>
      <c r="B33" s="51" t="s">
        <v>118</v>
      </c>
      <c r="C33" s="51" t="s">
        <v>119</v>
      </c>
      <c r="D33" s="51">
        <v>42</v>
      </c>
      <c r="E33" s="53">
        <v>0.10625</v>
      </c>
      <c r="F33" s="51">
        <v>10</v>
      </c>
      <c r="G33" s="51">
        <v>955</v>
      </c>
      <c r="H33" s="51" t="s">
        <v>120</v>
      </c>
      <c r="I33" s="51">
        <v>15</v>
      </c>
      <c r="J33" s="54">
        <v>5.8333333333333327E-2</v>
      </c>
      <c r="K33" s="49"/>
      <c r="L33" s="55">
        <v>910</v>
      </c>
      <c r="M33" s="49">
        <f t="shared" si="0"/>
        <v>1875</v>
      </c>
    </row>
    <row r="34" spans="1:13" ht="22.8" x14ac:dyDescent="0.4">
      <c r="A34" s="50">
        <v>22</v>
      </c>
      <c r="B34" s="51" t="s">
        <v>151</v>
      </c>
      <c r="C34" s="49"/>
      <c r="D34" s="51">
        <v>42</v>
      </c>
      <c r="E34" s="53">
        <v>0.12986111111111112</v>
      </c>
      <c r="F34" s="51">
        <v>10</v>
      </c>
      <c r="G34" s="51">
        <v>845</v>
      </c>
      <c r="H34" s="51" t="s">
        <v>152</v>
      </c>
      <c r="I34" s="57">
        <v>48</v>
      </c>
      <c r="J34" s="54">
        <v>5.5555555555555552E-2</v>
      </c>
      <c r="K34" s="49">
        <v>40</v>
      </c>
      <c r="L34" s="55">
        <v>950</v>
      </c>
      <c r="M34" s="49">
        <f t="shared" si="0"/>
        <v>1845</v>
      </c>
    </row>
    <row r="35" spans="1:13" ht="22.8" x14ac:dyDescent="0.4">
      <c r="A35" s="50">
        <v>22</v>
      </c>
      <c r="B35" s="51" t="s">
        <v>101</v>
      </c>
      <c r="C35" s="51" t="s">
        <v>102</v>
      </c>
      <c r="D35" s="58">
        <v>19</v>
      </c>
      <c r="E35" s="53">
        <v>9.0277777777777776E-2</v>
      </c>
      <c r="F35" s="51"/>
      <c r="G35" s="51">
        <v>1095</v>
      </c>
      <c r="H35" s="51" t="s">
        <v>103</v>
      </c>
      <c r="I35" s="59" t="s">
        <v>136</v>
      </c>
      <c r="J35" s="54">
        <v>6.5972222222222224E-2</v>
      </c>
      <c r="K35" s="49"/>
      <c r="L35" s="55">
        <v>750</v>
      </c>
      <c r="M35" s="49">
        <f t="shared" si="0"/>
        <v>1845</v>
      </c>
    </row>
    <row r="36" spans="1:13" ht="22.8" x14ac:dyDescent="0.4">
      <c r="A36" s="14">
        <v>23</v>
      </c>
      <c r="B36" s="16" t="s">
        <v>96</v>
      </c>
      <c r="C36" s="16" t="s">
        <v>97</v>
      </c>
      <c r="D36" s="26" t="s">
        <v>136</v>
      </c>
      <c r="E36" s="36">
        <v>0.1111111111111111</v>
      </c>
      <c r="F36" s="16"/>
      <c r="G36" s="16">
        <v>1065</v>
      </c>
      <c r="H36" s="16" t="s">
        <v>160</v>
      </c>
      <c r="I36" s="34">
        <v>15</v>
      </c>
      <c r="J36" s="35">
        <v>6.805555555555555E-2</v>
      </c>
      <c r="K36" s="15"/>
      <c r="L36" s="40">
        <v>770</v>
      </c>
      <c r="M36" s="15">
        <f t="shared" si="0"/>
        <v>1835</v>
      </c>
    </row>
    <row r="37" spans="1:13" ht="22.8" x14ac:dyDescent="0.4">
      <c r="A37" s="14">
        <v>24</v>
      </c>
      <c r="B37" s="16" t="s">
        <v>104</v>
      </c>
      <c r="C37" s="16" t="s">
        <v>105</v>
      </c>
      <c r="D37" s="20" t="s">
        <v>136</v>
      </c>
      <c r="E37" s="36">
        <v>0.12430555555555556</v>
      </c>
      <c r="F37" s="16"/>
      <c r="G37" s="16">
        <v>970</v>
      </c>
      <c r="H37" s="16" t="s">
        <v>106</v>
      </c>
      <c r="I37" s="20" t="s">
        <v>136</v>
      </c>
      <c r="J37" s="35">
        <v>6.3194444444444442E-2</v>
      </c>
      <c r="K37" s="15"/>
      <c r="L37" s="40">
        <v>840</v>
      </c>
      <c r="M37" s="15">
        <f t="shared" si="0"/>
        <v>1810</v>
      </c>
    </row>
    <row r="38" spans="1:13" ht="22.8" x14ac:dyDescent="0.4">
      <c r="A38" s="14">
        <v>25</v>
      </c>
      <c r="B38" s="16" t="s">
        <v>76</v>
      </c>
      <c r="C38" s="16" t="s">
        <v>77</v>
      </c>
      <c r="D38" s="21">
        <v>8</v>
      </c>
      <c r="E38" s="36">
        <v>8.2638888888888887E-2</v>
      </c>
      <c r="F38" s="16"/>
      <c r="G38" s="16">
        <v>995</v>
      </c>
      <c r="H38" s="16" t="s">
        <v>78</v>
      </c>
      <c r="I38" s="21">
        <v>38</v>
      </c>
      <c r="J38" s="35">
        <v>7.1527777777777787E-2</v>
      </c>
      <c r="K38" s="15">
        <v>48</v>
      </c>
      <c r="L38" s="40">
        <v>760</v>
      </c>
      <c r="M38" s="15">
        <f t="shared" si="0"/>
        <v>1803</v>
      </c>
    </row>
    <row r="39" spans="1:13" s="38" customFormat="1" ht="22.8" x14ac:dyDescent="0.4">
      <c r="A39" s="14">
        <v>26</v>
      </c>
      <c r="B39" s="16" t="s">
        <v>85</v>
      </c>
      <c r="C39" s="16" t="s">
        <v>88</v>
      </c>
      <c r="D39" s="21">
        <v>39</v>
      </c>
      <c r="E39" s="36">
        <v>0.12430555555555556</v>
      </c>
      <c r="F39" s="16">
        <v>51</v>
      </c>
      <c r="G39" s="16">
        <v>825</v>
      </c>
      <c r="H39" s="16" t="s">
        <v>89</v>
      </c>
      <c r="I39" s="21">
        <v>13</v>
      </c>
      <c r="J39" s="35">
        <v>3.125E-2</v>
      </c>
      <c r="K39" s="15"/>
      <c r="L39" s="40">
        <v>910</v>
      </c>
      <c r="M39" s="15">
        <f t="shared" si="0"/>
        <v>1786</v>
      </c>
    </row>
    <row r="40" spans="1:13" ht="22.8" x14ac:dyDescent="0.4">
      <c r="A40" s="14">
        <v>27</v>
      </c>
      <c r="B40" s="16" t="s">
        <v>142</v>
      </c>
      <c r="C40" s="16" t="s">
        <v>131</v>
      </c>
      <c r="D40" s="16">
        <v>11</v>
      </c>
      <c r="E40" s="36">
        <v>6.6666666666666666E-2</v>
      </c>
      <c r="F40" s="16"/>
      <c r="G40" s="16">
        <v>1010</v>
      </c>
      <c r="H40" s="16" t="s">
        <v>149</v>
      </c>
      <c r="I40" s="16">
        <v>13</v>
      </c>
      <c r="J40" s="35">
        <v>4.0972222222222222E-2</v>
      </c>
      <c r="K40" s="15"/>
      <c r="L40" s="40">
        <v>770</v>
      </c>
      <c r="M40" s="15">
        <f t="shared" si="0"/>
        <v>1780</v>
      </c>
    </row>
    <row r="41" spans="1:13" ht="22.8" x14ac:dyDescent="0.4">
      <c r="A41" s="14">
        <v>28</v>
      </c>
      <c r="B41" s="16" t="s">
        <v>82</v>
      </c>
      <c r="C41" s="16" t="s">
        <v>83</v>
      </c>
      <c r="D41" s="21">
        <v>13</v>
      </c>
      <c r="E41" s="36">
        <v>0.12847222222222224</v>
      </c>
      <c r="F41" s="16"/>
      <c r="G41" s="16">
        <v>960</v>
      </c>
      <c r="H41" s="16" t="s">
        <v>84</v>
      </c>
      <c r="I41" s="23">
        <v>11</v>
      </c>
      <c r="J41" s="35">
        <v>4.6527777777777779E-2</v>
      </c>
      <c r="K41" s="15"/>
      <c r="L41" s="40">
        <v>790</v>
      </c>
      <c r="M41" s="15">
        <f t="shared" ref="M41:M59" si="1">SUM(F41,G41,K41:L41)</f>
        <v>1750</v>
      </c>
    </row>
    <row r="42" spans="1:13" ht="22.8" x14ac:dyDescent="0.4">
      <c r="A42" s="14">
        <v>29</v>
      </c>
      <c r="B42" s="16" t="s">
        <v>79</v>
      </c>
      <c r="C42" s="16" t="s">
        <v>80</v>
      </c>
      <c r="D42" s="21">
        <v>13</v>
      </c>
      <c r="E42" s="36">
        <v>0.10902777777777778</v>
      </c>
      <c r="F42" s="16"/>
      <c r="G42" s="16">
        <v>1080</v>
      </c>
      <c r="H42" s="16" t="s">
        <v>81</v>
      </c>
      <c r="I42" s="21">
        <v>45</v>
      </c>
      <c r="J42" s="35">
        <v>7.7777777777777779E-2</v>
      </c>
      <c r="K42" s="15">
        <v>25</v>
      </c>
      <c r="L42" s="40">
        <v>630</v>
      </c>
      <c r="M42" s="15">
        <f t="shared" si="1"/>
        <v>1735</v>
      </c>
    </row>
    <row r="43" spans="1:13" ht="22.8" x14ac:dyDescent="0.4">
      <c r="A43" s="14">
        <v>30</v>
      </c>
      <c r="B43" s="16" t="s">
        <v>64</v>
      </c>
      <c r="C43" s="16" t="s">
        <v>65</v>
      </c>
      <c r="D43" s="22">
        <v>15</v>
      </c>
      <c r="E43" s="36">
        <v>0.125</v>
      </c>
      <c r="F43" s="16"/>
      <c r="G43" s="16">
        <v>915</v>
      </c>
      <c r="H43" s="16" t="s">
        <v>66</v>
      </c>
      <c r="I43" s="21">
        <v>15</v>
      </c>
      <c r="J43" s="35">
        <v>6.7361111111111108E-2</v>
      </c>
      <c r="K43" s="15"/>
      <c r="L43" s="40">
        <v>760</v>
      </c>
      <c r="M43" s="15">
        <f t="shared" si="1"/>
        <v>1675</v>
      </c>
    </row>
    <row r="44" spans="1:13" ht="22.8" x14ac:dyDescent="0.4">
      <c r="A44" s="14">
        <v>31</v>
      </c>
      <c r="B44" s="16" t="s">
        <v>73</v>
      </c>
      <c r="C44" s="16" t="s">
        <v>74</v>
      </c>
      <c r="D44" s="22">
        <v>13</v>
      </c>
      <c r="E44" s="36">
        <v>0.15208333333333332</v>
      </c>
      <c r="F44" s="16"/>
      <c r="G44" s="16">
        <v>790</v>
      </c>
      <c r="H44" s="16" t="s">
        <v>75</v>
      </c>
      <c r="I44" s="21">
        <v>13</v>
      </c>
      <c r="J44" s="35">
        <v>3.3333333333333333E-2</v>
      </c>
      <c r="K44" s="15"/>
      <c r="L44" s="40">
        <v>880</v>
      </c>
      <c r="M44" s="15">
        <f t="shared" si="1"/>
        <v>1670</v>
      </c>
    </row>
    <row r="45" spans="1:13" ht="22.8" x14ac:dyDescent="0.4">
      <c r="A45" s="14">
        <v>32</v>
      </c>
      <c r="B45" s="16" t="s">
        <v>70</v>
      </c>
      <c r="C45" s="16" t="s">
        <v>71</v>
      </c>
      <c r="D45" s="16">
        <v>13</v>
      </c>
      <c r="E45" s="36">
        <v>0.1361111111111111</v>
      </c>
      <c r="F45" s="16"/>
      <c r="G45" s="16">
        <v>905</v>
      </c>
      <c r="H45" s="33" t="s">
        <v>72</v>
      </c>
      <c r="I45" s="21">
        <v>15</v>
      </c>
      <c r="J45" s="35">
        <v>6.9444444444444434E-2</v>
      </c>
      <c r="K45" s="15"/>
      <c r="L45" s="40">
        <v>750</v>
      </c>
      <c r="M45" s="15">
        <f t="shared" si="1"/>
        <v>1655</v>
      </c>
    </row>
    <row r="46" spans="1:13" ht="22.8" x14ac:dyDescent="0.4">
      <c r="A46" s="14">
        <v>33</v>
      </c>
      <c r="B46" s="16" t="s">
        <v>124</v>
      </c>
      <c r="C46" s="16" t="s">
        <v>125</v>
      </c>
      <c r="D46" s="16">
        <v>13</v>
      </c>
      <c r="E46" s="36">
        <v>0.15208333333333332</v>
      </c>
      <c r="F46" s="16"/>
      <c r="G46" s="16">
        <v>790</v>
      </c>
      <c r="H46" s="16" t="s">
        <v>112</v>
      </c>
      <c r="I46" s="26" t="s">
        <v>136</v>
      </c>
      <c r="J46" s="35">
        <v>6.1111111111111116E-2</v>
      </c>
      <c r="K46" s="15"/>
      <c r="L46" s="40">
        <v>850</v>
      </c>
      <c r="M46" s="15">
        <f t="shared" si="1"/>
        <v>1640</v>
      </c>
    </row>
    <row r="47" spans="1:13" ht="22.8" x14ac:dyDescent="0.4">
      <c r="A47" s="14">
        <v>34</v>
      </c>
      <c r="B47" s="15" t="s">
        <v>17</v>
      </c>
      <c r="C47" s="15" t="s">
        <v>22</v>
      </c>
      <c r="D47" s="20" t="s">
        <v>136</v>
      </c>
      <c r="E47" s="35">
        <v>0.11805555555555557</v>
      </c>
      <c r="F47" s="15"/>
      <c r="G47" s="15">
        <v>1015</v>
      </c>
      <c r="H47" s="15" t="s">
        <v>27</v>
      </c>
      <c r="I47" s="20" t="s">
        <v>135</v>
      </c>
      <c r="J47" s="35">
        <v>7.6388888888888895E-2</v>
      </c>
      <c r="K47" s="15"/>
      <c r="L47" s="40">
        <v>580</v>
      </c>
      <c r="M47" s="15">
        <f t="shared" si="1"/>
        <v>1595</v>
      </c>
    </row>
    <row r="48" spans="1:13" ht="22.8" x14ac:dyDescent="0.4">
      <c r="A48" s="14">
        <v>35</v>
      </c>
      <c r="B48" s="16" t="s">
        <v>130</v>
      </c>
      <c r="C48" s="16" t="s">
        <v>129</v>
      </c>
      <c r="D48" s="16">
        <v>41</v>
      </c>
      <c r="E48" s="36">
        <v>0.12222222222222223</v>
      </c>
      <c r="F48" s="16">
        <v>900</v>
      </c>
      <c r="G48" s="16"/>
      <c r="H48" s="16" t="s">
        <v>128</v>
      </c>
      <c r="I48" s="16">
        <v>41</v>
      </c>
      <c r="J48" s="35">
        <v>8.3333333333333329E-2</v>
      </c>
      <c r="K48" s="15">
        <v>42</v>
      </c>
      <c r="L48" s="40">
        <v>640</v>
      </c>
      <c r="M48" s="15">
        <f t="shared" si="1"/>
        <v>1582</v>
      </c>
    </row>
    <row r="49" spans="1:13" ht="22.8" x14ac:dyDescent="0.4">
      <c r="A49" s="14">
        <v>36</v>
      </c>
      <c r="B49" s="15" t="s">
        <v>43</v>
      </c>
      <c r="C49" s="15" t="s">
        <v>44</v>
      </c>
      <c r="D49" s="32">
        <v>27</v>
      </c>
      <c r="E49" s="35">
        <v>0.1277777777777778</v>
      </c>
      <c r="F49" s="15">
        <v>15</v>
      </c>
      <c r="G49" s="15">
        <v>780</v>
      </c>
      <c r="H49" s="15" t="s">
        <v>45</v>
      </c>
      <c r="I49" s="15">
        <v>19</v>
      </c>
      <c r="J49" s="35">
        <v>7.013888888888889E-2</v>
      </c>
      <c r="K49" s="15"/>
      <c r="L49" s="40">
        <v>760</v>
      </c>
      <c r="M49" s="15">
        <f t="shared" si="1"/>
        <v>1555</v>
      </c>
    </row>
    <row r="50" spans="1:13" ht="22.8" x14ac:dyDescent="0.4">
      <c r="A50" s="14">
        <v>37</v>
      </c>
      <c r="B50" s="15" t="s">
        <v>40</v>
      </c>
      <c r="C50" s="15" t="s">
        <v>41</v>
      </c>
      <c r="D50" s="32">
        <v>11</v>
      </c>
      <c r="E50" s="35">
        <v>6.3888888888888884E-2</v>
      </c>
      <c r="F50" s="15"/>
      <c r="G50" s="15">
        <v>1030</v>
      </c>
      <c r="H50" s="15" t="s">
        <v>42</v>
      </c>
      <c r="I50" s="32">
        <v>29</v>
      </c>
      <c r="J50" s="35">
        <v>9.5833333333333326E-2</v>
      </c>
      <c r="K50" s="15">
        <v>21</v>
      </c>
      <c r="L50" s="41">
        <v>410</v>
      </c>
      <c r="M50" s="15">
        <f t="shared" si="1"/>
        <v>1461</v>
      </c>
    </row>
    <row r="51" spans="1:13" ht="22.8" x14ac:dyDescent="0.4">
      <c r="A51" s="14">
        <v>38</v>
      </c>
      <c r="B51" s="15" t="s">
        <v>144</v>
      </c>
      <c r="C51" s="15"/>
      <c r="D51" s="15">
        <v>19</v>
      </c>
      <c r="E51" s="36">
        <v>0.10486111111111111</v>
      </c>
      <c r="F51" s="16"/>
      <c r="G51" s="16">
        <v>990</v>
      </c>
      <c r="H51" s="15" t="s">
        <v>155</v>
      </c>
      <c r="I51" s="30" t="s">
        <v>135</v>
      </c>
      <c r="J51" s="35">
        <v>9.2361111111111116E-2</v>
      </c>
      <c r="K51" s="15"/>
      <c r="L51" s="40">
        <v>460</v>
      </c>
      <c r="M51" s="15">
        <f t="shared" si="1"/>
        <v>1450</v>
      </c>
    </row>
    <row r="52" spans="1:13" s="38" customFormat="1" ht="22.8" x14ac:dyDescent="0.4">
      <c r="A52" s="37">
        <v>39</v>
      </c>
      <c r="B52" s="15" t="s">
        <v>145</v>
      </c>
      <c r="C52" s="15"/>
      <c r="D52" s="15">
        <v>19</v>
      </c>
      <c r="E52" s="36">
        <v>0.14722222222222223</v>
      </c>
      <c r="F52" s="16"/>
      <c r="G52" s="16">
        <v>810</v>
      </c>
      <c r="H52" s="15" t="s">
        <v>154</v>
      </c>
      <c r="I52" s="30" t="s">
        <v>135</v>
      </c>
      <c r="J52" s="35">
        <v>7.9166666666666663E-2</v>
      </c>
      <c r="K52" s="15"/>
      <c r="L52" s="40">
        <v>540</v>
      </c>
      <c r="M52" s="15">
        <f t="shared" si="1"/>
        <v>1350</v>
      </c>
    </row>
    <row r="53" spans="1:13" ht="22.8" x14ac:dyDescent="0.4">
      <c r="A53" s="14">
        <v>40</v>
      </c>
      <c r="B53" s="15" t="s">
        <v>158</v>
      </c>
      <c r="C53" s="15"/>
      <c r="D53" s="15"/>
      <c r="E53" s="16"/>
      <c r="F53" s="16"/>
      <c r="G53" s="16"/>
      <c r="H53" s="15" t="s">
        <v>159</v>
      </c>
      <c r="I53" s="15">
        <v>35</v>
      </c>
      <c r="J53" s="35">
        <v>4.2361111111111106E-2</v>
      </c>
      <c r="K53" s="15">
        <v>39</v>
      </c>
      <c r="L53" s="40">
        <v>1090</v>
      </c>
      <c r="M53" s="15">
        <f t="shared" si="1"/>
        <v>1129</v>
      </c>
    </row>
    <row r="54" spans="1:13" ht="22.8" x14ac:dyDescent="0.4">
      <c r="A54" s="14">
        <v>41</v>
      </c>
      <c r="B54" s="16" t="s">
        <v>121</v>
      </c>
      <c r="C54" s="16" t="s">
        <v>122</v>
      </c>
      <c r="D54" s="16">
        <v>64</v>
      </c>
      <c r="E54" s="36">
        <v>7.7777777777777779E-2</v>
      </c>
      <c r="F54" s="16"/>
      <c r="G54" s="16"/>
      <c r="H54" s="16" t="s">
        <v>123</v>
      </c>
      <c r="I54" s="16">
        <v>66</v>
      </c>
      <c r="J54" s="35">
        <v>2.9166666666666664E-2</v>
      </c>
      <c r="K54" s="15">
        <v>36</v>
      </c>
      <c r="L54" s="40">
        <v>1050</v>
      </c>
      <c r="M54" s="15">
        <f t="shared" si="1"/>
        <v>1086</v>
      </c>
    </row>
    <row r="55" spans="1:13" ht="22.8" x14ac:dyDescent="0.4">
      <c r="A55" s="37">
        <v>42</v>
      </c>
      <c r="B55" s="16" t="s">
        <v>132</v>
      </c>
      <c r="C55" s="16" t="s">
        <v>133</v>
      </c>
      <c r="D55" s="16">
        <v>8</v>
      </c>
      <c r="E55" s="16"/>
      <c r="F55" s="16"/>
      <c r="G55" s="16"/>
      <c r="H55" s="16" t="s">
        <v>107</v>
      </c>
      <c r="I55" s="16">
        <v>17</v>
      </c>
      <c r="J55" s="35">
        <v>5.6944444444444443E-2</v>
      </c>
      <c r="K55" s="15"/>
      <c r="L55" s="41">
        <v>860</v>
      </c>
      <c r="M55" s="15">
        <f t="shared" si="1"/>
        <v>860</v>
      </c>
    </row>
    <row r="56" spans="1:13" ht="22.8" x14ac:dyDescent="0.4">
      <c r="A56" s="14">
        <v>43</v>
      </c>
      <c r="B56" s="15" t="s">
        <v>37</v>
      </c>
      <c r="C56" s="15" t="s">
        <v>38</v>
      </c>
      <c r="D56" s="32">
        <v>19</v>
      </c>
      <c r="E56" s="35">
        <v>0.11666666666666665</v>
      </c>
      <c r="F56" s="15"/>
      <c r="G56" s="15">
        <v>855</v>
      </c>
      <c r="H56" s="15" t="s">
        <v>39</v>
      </c>
      <c r="I56" s="32">
        <v>19</v>
      </c>
      <c r="J56" s="15" t="s">
        <v>150</v>
      </c>
      <c r="K56" s="15"/>
      <c r="L56" s="40"/>
      <c r="M56" s="15">
        <f t="shared" si="1"/>
        <v>855</v>
      </c>
    </row>
    <row r="57" spans="1:13" ht="22.8" x14ac:dyDescent="0.4">
      <c r="A57" s="14">
        <v>44</v>
      </c>
      <c r="B57" s="15" t="s">
        <v>147</v>
      </c>
      <c r="C57" s="15"/>
      <c r="D57" s="15">
        <v>19</v>
      </c>
      <c r="E57" s="36">
        <v>0.1875</v>
      </c>
      <c r="F57" s="16"/>
      <c r="G57" s="16">
        <v>535</v>
      </c>
      <c r="H57" s="15" t="s">
        <v>157</v>
      </c>
      <c r="I57" s="30" t="s">
        <v>135</v>
      </c>
      <c r="J57" s="35">
        <v>9.930555555555555E-2</v>
      </c>
      <c r="K57" s="15"/>
      <c r="L57" s="40">
        <v>250</v>
      </c>
      <c r="M57" s="15">
        <f t="shared" si="1"/>
        <v>785</v>
      </c>
    </row>
    <row r="58" spans="1:13" ht="22.8" x14ac:dyDescent="0.4">
      <c r="A58" s="14">
        <v>45</v>
      </c>
      <c r="B58" s="15" t="s">
        <v>146</v>
      </c>
      <c r="C58" s="15"/>
      <c r="D58" s="15">
        <v>19</v>
      </c>
      <c r="E58" s="36">
        <v>0.15555555555555556</v>
      </c>
      <c r="F58" s="16"/>
      <c r="G58" s="16">
        <v>750</v>
      </c>
      <c r="H58" s="15" t="s">
        <v>156</v>
      </c>
      <c r="I58" s="30" t="s">
        <v>135</v>
      </c>
      <c r="J58" s="15" t="s">
        <v>150</v>
      </c>
      <c r="K58" s="15"/>
      <c r="L58" s="40"/>
      <c r="M58" s="15">
        <f t="shared" si="1"/>
        <v>750</v>
      </c>
    </row>
    <row r="59" spans="1:13" ht="22.8" x14ac:dyDescent="0.4">
      <c r="A59" s="14">
        <v>46</v>
      </c>
      <c r="B59" s="15" t="s">
        <v>34</v>
      </c>
      <c r="C59" s="15" t="s">
        <v>35</v>
      </c>
      <c r="D59" s="16">
        <v>17</v>
      </c>
      <c r="E59" s="35">
        <v>0.15069444444444444</v>
      </c>
      <c r="F59" s="15"/>
      <c r="G59" s="15">
        <v>735</v>
      </c>
      <c r="H59" s="15" t="s">
        <v>36</v>
      </c>
      <c r="I59" s="32">
        <v>15</v>
      </c>
      <c r="J59" s="15" t="s">
        <v>150</v>
      </c>
      <c r="K59" s="15"/>
      <c r="L59" s="40"/>
      <c r="M59" s="15">
        <f t="shared" si="1"/>
        <v>735</v>
      </c>
    </row>
    <row r="60" spans="1:13" ht="22.8" x14ac:dyDescent="0.4">
      <c r="A60" s="63">
        <v>47</v>
      </c>
      <c r="B60" s="64" t="s">
        <v>117</v>
      </c>
      <c r="C60" s="64" t="s">
        <v>126</v>
      </c>
      <c r="D60" s="64">
        <v>70</v>
      </c>
      <c r="E60" s="65">
        <v>4.8611111111111112E-2</v>
      </c>
      <c r="F60" s="64"/>
      <c r="G60" s="64">
        <v>1190</v>
      </c>
      <c r="H60" s="64" t="s">
        <v>127</v>
      </c>
      <c r="I60" s="64">
        <v>34</v>
      </c>
      <c r="J60" s="66">
        <v>4.9999999999999996E-2</v>
      </c>
      <c r="K60" s="67">
        <v>36</v>
      </c>
      <c r="L60" s="68">
        <v>1070</v>
      </c>
      <c r="M60" s="67">
        <f>SUM(F60,G60,K60:L60)</f>
        <v>2296</v>
      </c>
    </row>
    <row r="61" spans="1:13" ht="22.8" x14ac:dyDescent="0.4">
      <c r="A61" s="14">
        <v>48</v>
      </c>
      <c r="B61" s="15"/>
      <c r="C61" s="15"/>
      <c r="D61" s="15"/>
      <c r="E61" s="16"/>
      <c r="F61" s="16"/>
      <c r="G61" s="16"/>
      <c r="H61" s="15"/>
      <c r="I61" s="15"/>
      <c r="J61" s="15"/>
      <c r="K61" s="15"/>
      <c r="L61" s="40"/>
      <c r="M61" s="15">
        <f>SUM(F61,G61,K61,)</f>
        <v>0</v>
      </c>
    </row>
    <row r="62" spans="1:13" ht="22.8" x14ac:dyDescent="0.4">
      <c r="A62" s="14">
        <v>49</v>
      </c>
      <c r="B62" s="15"/>
      <c r="C62" s="15"/>
      <c r="D62" s="15"/>
      <c r="E62" s="16"/>
      <c r="F62" s="16"/>
      <c r="G62" s="16"/>
      <c r="H62" s="15"/>
      <c r="I62" s="15"/>
      <c r="J62" s="15"/>
      <c r="K62" s="15"/>
      <c r="L62" s="40"/>
      <c r="M62" s="15">
        <f>SUM(F62,G62,K62,)</f>
        <v>0</v>
      </c>
    </row>
    <row r="63" spans="1:13" ht="22.8" x14ac:dyDescent="0.4">
      <c r="A63" s="14">
        <v>50</v>
      </c>
      <c r="B63" s="15"/>
      <c r="C63" s="15"/>
      <c r="D63" s="15"/>
      <c r="E63" s="16"/>
      <c r="F63" s="16"/>
      <c r="G63" s="16"/>
      <c r="H63" s="15"/>
      <c r="I63" s="15"/>
      <c r="J63" s="15"/>
      <c r="K63" s="15"/>
      <c r="L63" s="40"/>
      <c r="M63" s="15">
        <f>SUM(F63,G63,K63,)</f>
        <v>0</v>
      </c>
    </row>
    <row r="64" spans="1:13" ht="22.8" x14ac:dyDescent="0.4">
      <c r="A64" s="14">
        <v>51</v>
      </c>
      <c r="B64" s="15"/>
      <c r="C64" s="15"/>
      <c r="D64" s="15"/>
      <c r="E64" s="16"/>
      <c r="F64" s="16"/>
      <c r="G64" s="16"/>
      <c r="H64" s="15"/>
      <c r="I64" s="15"/>
      <c r="J64" s="15"/>
      <c r="K64" s="15"/>
      <c r="L64" s="40"/>
      <c r="M64" s="15">
        <f>SUM(F64,G64,K64,)</f>
        <v>0</v>
      </c>
    </row>
  </sheetData>
  <sortState xmlns:xlrd2="http://schemas.microsoft.com/office/spreadsheetml/2017/richdata2" ref="B10:M64">
    <sortCondition descending="1" ref="M10:M64"/>
  </sortState>
  <mergeCells count="4">
    <mergeCell ref="B4:H5"/>
    <mergeCell ref="B2:H2"/>
    <mergeCell ref="B1:H1"/>
    <mergeCell ref="B3:H3"/>
  </mergeCells>
  <phoneticPr fontId="0" type="noConversion"/>
  <pageMargins left="0.15748031496062992" right="0.15748031496062992" top="0.98425196850393704" bottom="0.98425196850393704" header="0.51181102362204722" footer="0.51181102362204722"/>
  <pageSetup scale="5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0:J24"/>
  <sheetViews>
    <sheetView workbookViewId="0">
      <selection activeCell="J21" sqref="J21"/>
    </sheetView>
  </sheetViews>
  <sheetFormatPr defaultRowHeight="13.2" x14ac:dyDescent="0.25"/>
  <sheetData>
    <row r="10" spans="3:10" x14ac:dyDescent="0.25">
      <c r="C10">
        <v>240</v>
      </c>
    </row>
    <row r="11" spans="3:10" x14ac:dyDescent="0.25">
      <c r="C11">
        <v>34</v>
      </c>
    </row>
    <row r="15" spans="3:10" x14ac:dyDescent="0.25">
      <c r="C15">
        <v>274</v>
      </c>
      <c r="J15">
        <v>367</v>
      </c>
    </row>
    <row r="18" spans="3:10" x14ac:dyDescent="0.25">
      <c r="C18">
        <f>274/1000*1200</f>
        <v>328.8</v>
      </c>
    </row>
    <row r="20" spans="3:10" x14ac:dyDescent="0.25">
      <c r="J20">
        <f>367-328</f>
        <v>39</v>
      </c>
    </row>
    <row r="21" spans="3:10" x14ac:dyDescent="0.25">
      <c r="C21">
        <f>C18/60</f>
        <v>5.48</v>
      </c>
    </row>
    <row r="23" spans="3:10" x14ac:dyDescent="0.25">
      <c r="E23">
        <f>0.48*60</f>
        <v>28.799999999999997</v>
      </c>
    </row>
    <row r="24" spans="3:10" x14ac:dyDescent="0.25">
      <c r="C24">
        <f>0.48/60</f>
        <v>8.0000000000000002E-3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Stephnie McKay</cp:lastModifiedBy>
  <cp:lastPrinted>2023-01-27T11:31:18Z</cp:lastPrinted>
  <dcterms:created xsi:type="dcterms:W3CDTF">2003-11-09T17:08:21Z</dcterms:created>
  <dcterms:modified xsi:type="dcterms:W3CDTF">2023-02-01T06:55:46Z</dcterms:modified>
</cp:coreProperties>
</file>